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№8" sheetId="1" r:id="rId1"/>
    <sheet name="№9" sheetId="2" r:id="rId2"/>
  </sheets>
  <definedNames>
    <definedName name="_xlnm.Print_Area" localSheetId="1">'№9'!$A$1:$E$25</definedName>
  </definedNames>
  <calcPr fullCalcOnLoad="1"/>
</workbook>
</file>

<file path=xl/sharedStrings.xml><?xml version="1.0" encoding="utf-8"?>
<sst xmlns="http://schemas.openxmlformats.org/spreadsheetml/2006/main" count="98" uniqueCount="65">
  <si>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</si>
  <si>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</si>
  <si>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</si>
  <si>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</si>
  <si>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</si>
  <si>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</si>
  <si>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</si>
  <si>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</si>
  <si>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</si>
  <si>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</si>
  <si>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</si>
  <si>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</si>
  <si>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</si>
  <si>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</si>
  <si>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</si>
  <si>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</si>
  <si>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</si>
  <si>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02 01 02 00 05 0000 710</t>
  </si>
  <si>
    <t xml:space="preserve">Кредиты, полученные в валюте Российской Федерации от кредитных организаций бюджетами муниципальных районов 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</si>
  <si>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</si>
  <si>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</si>
  <si>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</si>
  <si>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</si>
  <si>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</si>
  <si>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</si>
  <si>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</si>
  <si>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</si>
  <si>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</si>
  <si>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</si>
  <si>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</si>
  <si>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</si>
  <si>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  Российской Федерации из бюджетов муниципальных районов в валюте Российской Федерации</t>
  </si>
  <si>
    <t>01 06 05 02 05 0000 640</t>
  </si>
  <si>
    <t>01 06 05 00 00 0000 500</t>
  </si>
  <si>
    <t>Предоставление бюджетных кредитов юридическим лицам из бюджета муниципальных районов внутри страны в валюте Российской Федерации</t>
  </si>
  <si>
    <t>01 06 05 01 05 0000 540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</si>
  <si>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</si>
  <si>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01 06 05 02 01 0000 540</t>
  </si>
  <si>
    <t>01 00 00 00 00 0000 000</t>
  </si>
  <si>
    <t>01 03 00 00 05 0000 810</t>
  </si>
  <si>
    <t>02 01 02 00 05 0000 810</t>
  </si>
  <si>
    <t>Сумма, тыс. рублей</t>
  </si>
  <si>
    <t>Сумма, тыс.рублей</t>
  </si>
  <si>
    <t xml:space="preserve">Бюджетные кредиты от других бюджетов бюджетной системы Российской Федерации  </t>
  </si>
  <si>
    <t xml:space="preserve">Бюджетные кредиты от других бюджетов бюджетной системы Российской Федерации 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</si>
  <si>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</si>
  <si>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</si>
  <si>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бюджетов</t>
  </si>
  <si>
    <t>01 03 01 00 00 0000 700</t>
  </si>
  <si>
    <t>01 03 01 00 00 0000 800</t>
  </si>
  <si>
    <t xml:space="preserve">Наименование 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</si>
  <si>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</si>
  <si>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</si>
  <si>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</si>
  <si>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</si>
  <si>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01 03 01 00 13 0000 710</t>
  </si>
  <si>
    <t>01 03 01 00 13 0000 810</t>
  </si>
  <si>
    <t>01 05 02 01 13 0000 510</t>
  </si>
  <si>
    <t>01 05 02 01 13 0000 610</t>
  </si>
  <si>
    <t>Источники внутреннего финансирования дефицита местного бюджета  на 2019 год</t>
  </si>
  <si>
    <t>Источники внутреннего финансирования дефицита местного бюджета на плановый период 2020 и 2021 годов</t>
  </si>
  <si>
    <t>2020 год</t>
  </si>
  <si>
    <t>2021 год</t>
  </si>
  <si>
    <t xml:space="preserve">   Приложение № 9
к Решению Собрания Представителей
городского поселения Суходол 
муниципального района Сергиевский
"О бюджете городского поселения Суходол
на 2019 год и на плановый период 2020 и 2021 годов" № 37 от 19.12.2018г.
   </t>
  </si>
  <si>
    <t xml:space="preserve">                                                                                    Приложение № 8
к Решению Собрания Представителей
городского поселения Суходол 
муниципального района Сергиевский
"О бюджете городского поселения Суходол
на 2019 год и на плановый период 2020 и 2021 годов" № 37 от 19.12.2018г.
   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</si>
</sst>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</numFmts>
  <fonts count="24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view="pageBreakPreview" zoomScale="80" zoomScaleSheetLayoutView="80" zoomScalePageLayoutView="0" workbookViewId="0" topLeftCell="A1">
      <selection activeCell="C6" sqref="C6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4" customWidth="1"/>
    <col min="5" max="5" width="14.421875" style="4" customWidth="1"/>
    <col min="6" max="16384" width="9.140625" style="4" customWidth="1"/>
  </cols>
  <sheetData>
    <row r="1" spans="3:4" s="1" customFormat="1" ht="112.5" customHeight="1">
      <c r="C1" s="26" t="s">
        <v>64</v>
      </c>
      <c r="D1" s="26"/>
    </row>
    <row r="2" spans="3:4" s="1" customFormat="1" ht="21.75" customHeight="1">
      <c r="C2" s="16"/>
      <c r="D2" s="16"/>
    </row>
    <row r="3" spans="1:4" s="1" customFormat="1" ht="18.75">
      <c r="A3" s="24" t="s">
        <v>59</v>
      </c>
      <c r="B3" s="24"/>
      <c r="C3" s="24"/>
      <c r="D3" s="24"/>
    </row>
    <row r="4" spans="1:5" s="1" customFormat="1" ht="15" customHeight="1">
      <c r="A4" s="24"/>
      <c r="B4" s="24"/>
      <c r="C4" s="24"/>
      <c r="D4" s="24"/>
      <c r="E4" s="2"/>
    </row>
    <row r="5" spans="1:5" ht="43.5" customHeight="1">
      <c r="A5" s="25"/>
      <c r="B5" s="25"/>
      <c r="C5" s="25"/>
      <c r="D5" s="25"/>
      <c r="E5" s="3"/>
    </row>
    <row r="6" spans="1:14" s="21" customFormat="1" ht="54" customHeight="1">
      <c r="A6" s="7" t="s">
        <v>0</v>
      </c>
      <c r="B6" s="7" t="s">
        <v>1</v>
      </c>
      <c r="C6" s="7" t="s">
        <v>50</v>
      </c>
      <c r="D6" s="7" t="s">
        <v>42</v>
      </c>
      <c r="E6" s="23"/>
      <c r="F6" s="22"/>
      <c r="G6" s="22"/>
      <c r="H6" s="22"/>
      <c r="I6" s="22"/>
      <c r="J6" s="22"/>
      <c r="K6" s="22"/>
      <c r="L6" s="22"/>
      <c r="M6" s="22"/>
      <c r="N6" s="22"/>
    </row>
    <row r="7" spans="1:14" ht="21" customHeight="1">
      <c r="A7" s="7">
        <v>418</v>
      </c>
      <c r="B7" s="7" t="s">
        <v>38</v>
      </c>
      <c r="C7" s="8" t="s">
        <v>2</v>
      </c>
      <c r="D7" s="9">
        <f>D8+D13+D22</f>
        <v>2342.25778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4" customHeight="1">
      <c r="A8" s="7">
        <v>418</v>
      </c>
      <c r="B8" s="7" t="s">
        <v>15</v>
      </c>
      <c r="C8" s="8" t="s">
        <v>43</v>
      </c>
      <c r="D8" s="9">
        <f>D9-D11</f>
        <v>2342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5">
        <v>418</v>
      </c>
      <c r="B9" s="5" t="s">
        <v>48</v>
      </c>
      <c r="C9" s="11" t="s">
        <v>16</v>
      </c>
      <c r="D9" s="15">
        <f>SUM(D10:D10)</f>
        <v>2342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5">
        <v>418</v>
      </c>
      <c r="B10" s="13" t="s">
        <v>55</v>
      </c>
      <c r="C10" s="14" t="s">
        <v>51</v>
      </c>
      <c r="D10" s="15">
        <v>2342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13</v>
      </c>
      <c r="C11" s="11" t="s">
        <v>3</v>
      </c>
      <c r="D11" s="12">
        <f>SUM(D12:D12)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hidden="1">
      <c r="A12" s="5">
        <v>931</v>
      </c>
      <c r="B12" s="5" t="s">
        <v>39</v>
      </c>
      <c r="C12" s="11" t="s">
        <v>14</v>
      </c>
      <c r="D12" s="12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418</v>
      </c>
      <c r="B13" s="7" t="s">
        <v>20</v>
      </c>
      <c r="C13" s="8" t="s">
        <v>47</v>
      </c>
      <c r="D13" s="9">
        <f>D14+D18</f>
        <v>0.2577799999999115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7">
        <v>418</v>
      </c>
      <c r="B14" s="7" t="s">
        <v>21</v>
      </c>
      <c r="C14" s="8" t="s">
        <v>4</v>
      </c>
      <c r="D14" s="15">
        <f>D15</f>
        <v>-109483.84106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418</v>
      </c>
      <c r="B15" s="5" t="s">
        <v>22</v>
      </c>
      <c r="C15" s="11" t="s">
        <v>5</v>
      </c>
      <c r="D15" s="15">
        <f>D16</f>
        <v>-109483.84106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418</v>
      </c>
      <c r="B16" s="5" t="s">
        <v>23</v>
      </c>
      <c r="C16" s="11" t="s">
        <v>6</v>
      </c>
      <c r="D16" s="15">
        <f>D17</f>
        <v>-109483.84106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0.25" customHeight="1">
      <c r="A17" s="5">
        <v>418</v>
      </c>
      <c r="B17" s="13" t="s">
        <v>57</v>
      </c>
      <c r="C17" s="14" t="s">
        <v>52</v>
      </c>
      <c r="D17" s="15">
        <f>-(107141.84106+D9+D22)</f>
        <v>-109483.84106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8.75" customHeight="1">
      <c r="A18" s="7">
        <v>418</v>
      </c>
      <c r="B18" s="7" t="s">
        <v>24</v>
      </c>
      <c r="C18" s="8" t="s">
        <v>7</v>
      </c>
      <c r="D18" s="15">
        <f>D19</f>
        <v>109484.09884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1" customHeight="1">
      <c r="A19" s="5">
        <v>418</v>
      </c>
      <c r="B19" s="5" t="s">
        <v>25</v>
      </c>
      <c r="C19" s="11" t="s">
        <v>8</v>
      </c>
      <c r="D19" s="15">
        <f>D20</f>
        <v>109484.09884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0.25" customHeight="1">
      <c r="A20" s="5">
        <v>418</v>
      </c>
      <c r="B20" s="5" t="s">
        <v>26</v>
      </c>
      <c r="C20" s="11" t="s">
        <v>9</v>
      </c>
      <c r="D20" s="15">
        <f>D21</f>
        <v>109484.09884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1.75" customHeight="1">
      <c r="A21" s="5">
        <v>418</v>
      </c>
      <c r="B21" s="13" t="s">
        <v>58</v>
      </c>
      <c r="C21" s="14" t="s">
        <v>53</v>
      </c>
      <c r="D21" s="15">
        <v>109484.09884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4" customHeight="1" hidden="1">
      <c r="A22" s="7">
        <v>931</v>
      </c>
      <c r="B22" s="7" t="s">
        <v>27</v>
      </c>
      <c r="C22" s="8" t="s">
        <v>10</v>
      </c>
      <c r="D22" s="10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1.75" customHeight="1" hidden="1">
      <c r="A23" s="5">
        <v>931</v>
      </c>
      <c r="B23" s="5" t="s">
        <v>28</v>
      </c>
      <c r="C23" s="11" t="s">
        <v>11</v>
      </c>
      <c r="D23" s="12">
        <f>D24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5.25" customHeight="1" hidden="1">
      <c r="A24" s="5">
        <v>931</v>
      </c>
      <c r="B24" s="5" t="s">
        <v>30</v>
      </c>
      <c r="C24" s="11" t="s">
        <v>29</v>
      </c>
      <c r="D24" s="12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</sheetData>
  <sheetProtection/>
  <mergeCells count="2">
    <mergeCell ref="A3:D5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9"/>
  <sheetViews>
    <sheetView tabSelected="1" view="pageBreakPreview" zoomScale="80" zoomScaleSheetLayoutView="80" zoomScalePageLayoutView="0" workbookViewId="0" topLeftCell="A1">
      <selection activeCell="A3" sqref="A3:E5"/>
    </sheetView>
  </sheetViews>
  <sheetFormatPr defaultColWidth="9.140625" defaultRowHeight="12.75"/>
  <cols>
    <col min="1" max="1" width="6.8515625" style="4" customWidth="1"/>
    <col min="2" max="2" width="26.7109375" style="4" customWidth="1"/>
    <col min="3" max="3" width="92.421875" style="4" customWidth="1"/>
    <col min="4" max="4" width="15.7109375" style="4" customWidth="1"/>
    <col min="5" max="5" width="16.00390625" style="4" customWidth="1"/>
    <col min="6" max="16384" width="9.140625" style="4" customWidth="1"/>
  </cols>
  <sheetData>
    <row r="1" spans="1:5" ht="108.75" customHeight="1">
      <c r="A1" s="1"/>
      <c r="B1" s="1"/>
      <c r="C1" s="26" t="s">
        <v>63</v>
      </c>
      <c r="D1" s="26"/>
      <c r="E1" s="26"/>
    </row>
    <row r="2" spans="1:5" ht="21.75" customHeight="1">
      <c r="A2" s="1"/>
      <c r="B2" s="1"/>
      <c r="C2" s="16"/>
      <c r="D2" s="16"/>
      <c r="E2" s="16"/>
    </row>
    <row r="3" spans="1:5" ht="18.75" customHeight="1">
      <c r="A3" s="24" t="s">
        <v>60</v>
      </c>
      <c r="B3" s="24"/>
      <c r="C3" s="24"/>
      <c r="D3" s="24"/>
      <c r="E3" s="24"/>
    </row>
    <row r="4" spans="1:5" ht="18.75" customHeight="1">
      <c r="A4" s="24"/>
      <c r="B4" s="24"/>
      <c r="C4" s="24"/>
      <c r="D4" s="24"/>
      <c r="E4" s="24"/>
    </row>
    <row r="5" spans="1:5" ht="39.75" customHeight="1">
      <c r="A5" s="25"/>
      <c r="B5" s="25"/>
      <c r="C5" s="25"/>
      <c r="D5" s="25"/>
      <c r="E5" s="25"/>
    </row>
    <row r="6" spans="1:5" s="21" customFormat="1" ht="18.75" customHeight="1">
      <c r="A6" s="27" t="s">
        <v>0</v>
      </c>
      <c r="B6" s="27" t="s">
        <v>1</v>
      </c>
      <c r="C6" s="27" t="s">
        <v>50</v>
      </c>
      <c r="D6" s="27" t="s">
        <v>41</v>
      </c>
      <c r="E6" s="27"/>
    </row>
    <row r="7" spans="1:14" s="21" customFormat="1" ht="89.25" customHeight="1">
      <c r="A7" s="27"/>
      <c r="B7" s="27"/>
      <c r="C7" s="27"/>
      <c r="D7" s="7" t="s">
        <v>61</v>
      </c>
      <c r="E7" s="7" t="s">
        <v>62</v>
      </c>
      <c r="F7" s="22"/>
      <c r="G7" s="22"/>
      <c r="H7" s="22"/>
      <c r="I7" s="22"/>
      <c r="J7" s="22"/>
      <c r="K7" s="22"/>
      <c r="L7" s="22"/>
      <c r="M7" s="22"/>
      <c r="N7" s="22"/>
    </row>
    <row r="8" spans="1:14" ht="33" customHeight="1">
      <c r="A8" s="17">
        <v>418</v>
      </c>
      <c r="B8" s="7" t="s">
        <v>38</v>
      </c>
      <c r="C8" s="8" t="s">
        <v>2</v>
      </c>
      <c r="D8" s="9">
        <f>D9+D16+D25</f>
        <v>0</v>
      </c>
      <c r="E8" s="9">
        <f>E9+E16+E25</f>
        <v>0</v>
      </c>
      <c r="F8" s="6"/>
      <c r="G8" s="6"/>
      <c r="H8" s="6"/>
      <c r="I8" s="6"/>
      <c r="J8" s="6"/>
      <c r="K8" s="6"/>
      <c r="L8" s="6"/>
      <c r="M8" s="6"/>
      <c r="N8" s="6"/>
    </row>
    <row r="9" spans="1:14" ht="31.5">
      <c r="A9" s="17">
        <v>418</v>
      </c>
      <c r="B9" s="7" t="s">
        <v>15</v>
      </c>
      <c r="C9" s="8" t="s">
        <v>44</v>
      </c>
      <c r="D9" s="10">
        <f>D10-D13</f>
        <v>0</v>
      </c>
      <c r="E9" s="9">
        <f>E10-E13</f>
        <v>0</v>
      </c>
      <c r="F9" s="6"/>
      <c r="G9" s="6"/>
      <c r="H9" s="6"/>
      <c r="I9" s="6"/>
      <c r="J9" s="6"/>
      <c r="K9" s="6"/>
      <c r="L9" s="6"/>
      <c r="M9" s="6"/>
      <c r="N9" s="6"/>
    </row>
    <row r="10" spans="1:14" ht="35.25" customHeight="1">
      <c r="A10" s="18">
        <v>418</v>
      </c>
      <c r="B10" s="5" t="s">
        <v>48</v>
      </c>
      <c r="C10" s="11" t="s">
        <v>16</v>
      </c>
      <c r="D10" s="12">
        <f>SUM(D11:D12)</f>
        <v>2342</v>
      </c>
      <c r="E10" s="15">
        <f>SUM(E11:E12)</f>
        <v>2342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30" customHeight="1">
      <c r="A11" s="18">
        <v>418</v>
      </c>
      <c r="B11" s="13" t="s">
        <v>55</v>
      </c>
      <c r="C11" s="14" t="s">
        <v>51</v>
      </c>
      <c r="D11" s="12">
        <v>2342</v>
      </c>
      <c r="E11" s="15">
        <v>2342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30" customHeight="1" hidden="1">
      <c r="A12" s="18">
        <v>931</v>
      </c>
      <c r="B12" s="5" t="s">
        <v>17</v>
      </c>
      <c r="C12" s="11" t="s">
        <v>18</v>
      </c>
      <c r="D12" s="12">
        <v>0</v>
      </c>
      <c r="E12" s="15">
        <v>0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38.25" customHeight="1">
      <c r="A13" s="18">
        <v>418</v>
      </c>
      <c r="B13" s="5" t="s">
        <v>49</v>
      </c>
      <c r="C13" s="11" t="s">
        <v>3</v>
      </c>
      <c r="D13" s="15">
        <f>SUM(D14:D15)</f>
        <v>2342</v>
      </c>
      <c r="E13" s="15">
        <f>SUM(E14:E15)</f>
        <v>2342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38.25" customHeight="1">
      <c r="A14" s="18">
        <v>418</v>
      </c>
      <c r="B14" s="13" t="s">
        <v>56</v>
      </c>
      <c r="C14" s="14" t="s">
        <v>54</v>
      </c>
      <c r="D14" s="12">
        <v>2342</v>
      </c>
      <c r="E14" s="15">
        <v>2342</v>
      </c>
      <c r="F14" s="6"/>
      <c r="G14" s="6"/>
      <c r="H14" s="6"/>
      <c r="I14" s="6"/>
      <c r="J14" s="6"/>
      <c r="K14" s="6"/>
      <c r="L14" s="6"/>
      <c r="M14" s="6"/>
      <c r="N14" s="6"/>
    </row>
    <row r="15" spans="1:14" ht="64.5" customHeight="1" hidden="1">
      <c r="A15" s="18">
        <v>931</v>
      </c>
      <c r="B15" s="5" t="s">
        <v>40</v>
      </c>
      <c r="C15" s="11" t="s">
        <v>19</v>
      </c>
      <c r="D15" s="12"/>
      <c r="E15" s="15"/>
      <c r="F15" s="6"/>
      <c r="G15" s="6"/>
      <c r="H15" s="6"/>
      <c r="I15" s="6"/>
      <c r="J15" s="6"/>
      <c r="K15" s="6"/>
      <c r="L15" s="6"/>
      <c r="M15" s="6"/>
      <c r="N15" s="6"/>
    </row>
    <row r="16" spans="1:14" ht="19.5" customHeight="1">
      <c r="A16" s="17">
        <v>418</v>
      </c>
      <c r="B16" s="7" t="s">
        <v>20</v>
      </c>
      <c r="C16" s="8" t="s">
        <v>47</v>
      </c>
      <c r="D16" s="9">
        <f>D17+D21</f>
        <v>0</v>
      </c>
      <c r="E16" s="9">
        <f>E17+E21</f>
        <v>0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17">
        <v>418</v>
      </c>
      <c r="B17" s="7" t="s">
        <v>21</v>
      </c>
      <c r="C17" s="8" t="s">
        <v>4</v>
      </c>
      <c r="D17" s="15">
        <f aca="true" t="shared" si="0" ref="D17:E19">D18</f>
        <v>-52463.44486</v>
      </c>
      <c r="E17" s="15">
        <f t="shared" si="0"/>
        <v>-54898.57719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19.5" customHeight="1">
      <c r="A18" s="18">
        <v>418</v>
      </c>
      <c r="B18" s="5" t="s">
        <v>22</v>
      </c>
      <c r="C18" s="11" t="s">
        <v>5</v>
      </c>
      <c r="D18" s="15">
        <f t="shared" si="0"/>
        <v>-52463.44486</v>
      </c>
      <c r="E18" s="15">
        <f t="shared" si="0"/>
        <v>-54898.57719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19.5" customHeight="1">
      <c r="A19" s="18">
        <v>418</v>
      </c>
      <c r="B19" s="5" t="s">
        <v>23</v>
      </c>
      <c r="C19" s="11" t="s">
        <v>45</v>
      </c>
      <c r="D19" s="15">
        <f t="shared" si="0"/>
        <v>-52463.44486</v>
      </c>
      <c r="E19" s="15">
        <f t="shared" si="0"/>
        <v>-54898.57719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9.5" customHeight="1">
      <c r="A20" s="18">
        <v>418</v>
      </c>
      <c r="B20" s="13" t="s">
        <v>57</v>
      </c>
      <c r="C20" s="14" t="s">
        <v>52</v>
      </c>
      <c r="D20" s="15">
        <f>-(50121.44486+D10)</f>
        <v>-52463.44486</v>
      </c>
      <c r="E20" s="15">
        <f>-(52556.57719+E10)</f>
        <v>-54898.57719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9.5" customHeight="1">
      <c r="A21" s="17">
        <v>418</v>
      </c>
      <c r="B21" s="7" t="s">
        <v>24</v>
      </c>
      <c r="C21" s="8" t="s">
        <v>7</v>
      </c>
      <c r="D21" s="15">
        <f aca="true" t="shared" si="1" ref="D21:E23">D22</f>
        <v>52463.44486</v>
      </c>
      <c r="E21" s="15">
        <f t="shared" si="1"/>
        <v>54898.57719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ht="19.5" customHeight="1">
      <c r="A22" s="18">
        <v>418</v>
      </c>
      <c r="B22" s="5" t="s">
        <v>25</v>
      </c>
      <c r="C22" s="11" t="s">
        <v>8</v>
      </c>
      <c r="D22" s="15">
        <f t="shared" si="1"/>
        <v>52463.44486</v>
      </c>
      <c r="E22" s="15">
        <f t="shared" si="1"/>
        <v>54898.57719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19.5" customHeight="1">
      <c r="A23" s="18">
        <v>418</v>
      </c>
      <c r="B23" s="5" t="s">
        <v>26</v>
      </c>
      <c r="C23" s="11" t="s">
        <v>46</v>
      </c>
      <c r="D23" s="15">
        <f t="shared" si="1"/>
        <v>52463.44486</v>
      </c>
      <c r="E23" s="15">
        <f t="shared" si="1"/>
        <v>54898.57719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ht="22.5" customHeight="1">
      <c r="A24" s="18">
        <v>418</v>
      </c>
      <c r="B24" s="13" t="s">
        <v>58</v>
      </c>
      <c r="C24" s="14" t="s">
        <v>53</v>
      </c>
      <c r="D24" s="15">
        <f>50121.44486+D13</f>
        <v>52463.44486</v>
      </c>
      <c r="E24" s="15">
        <f>52556.57719+E13</f>
        <v>54898.57719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ht="28.5" hidden="1">
      <c r="A25" s="17">
        <v>931</v>
      </c>
      <c r="B25" s="17" t="s">
        <v>27</v>
      </c>
      <c r="C25" s="19" t="s">
        <v>10</v>
      </c>
      <c r="D25" s="17">
        <f>(D26-D29)</f>
        <v>0</v>
      </c>
      <c r="E25" s="17">
        <f>(E26-E29)</f>
        <v>0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ht="18.75" hidden="1">
      <c r="A26" s="18">
        <v>931</v>
      </c>
      <c r="B26" s="18" t="s">
        <v>28</v>
      </c>
      <c r="C26" s="20" t="s">
        <v>11</v>
      </c>
      <c r="D26" s="18">
        <f>D27</f>
        <v>0</v>
      </c>
      <c r="E26" s="18">
        <f>E27</f>
        <v>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44.25" customHeight="1" hidden="1">
      <c r="A27" s="18">
        <v>931</v>
      </c>
      <c r="B27" s="18" t="s">
        <v>30</v>
      </c>
      <c r="C27" s="20" t="s">
        <v>29</v>
      </c>
      <c r="D27" s="18">
        <f>D28</f>
        <v>0</v>
      </c>
      <c r="E27" s="18">
        <f>E28</f>
        <v>0</v>
      </c>
      <c r="F27" s="6"/>
      <c r="G27" s="6"/>
      <c r="H27" s="6"/>
      <c r="I27" s="6"/>
      <c r="J27" s="6"/>
      <c r="K27" s="6"/>
      <c r="L27" s="6"/>
      <c r="M27" s="6"/>
      <c r="N27" s="6"/>
    </row>
    <row r="28" spans="1:14" ht="45.75" customHeight="1" hidden="1">
      <c r="A28" s="18">
        <v>931</v>
      </c>
      <c r="B28" s="18" t="s">
        <v>32</v>
      </c>
      <c r="C28" s="20" t="s">
        <v>31</v>
      </c>
      <c r="D28" s="18">
        <v>0</v>
      </c>
      <c r="E28" s="18">
        <v>0</v>
      </c>
      <c r="F28" s="6"/>
      <c r="G28" s="6"/>
      <c r="H28" s="6"/>
      <c r="I28" s="6"/>
      <c r="J28" s="6"/>
      <c r="K28" s="6"/>
      <c r="L28" s="6"/>
      <c r="M28" s="6"/>
      <c r="N28" s="6"/>
    </row>
    <row r="29" spans="1:14" ht="18.75" hidden="1">
      <c r="A29" s="18">
        <v>931</v>
      </c>
      <c r="B29" s="18" t="s">
        <v>33</v>
      </c>
      <c r="C29" s="20" t="s">
        <v>12</v>
      </c>
      <c r="D29" s="18">
        <f>D30+D31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50.25" customHeight="1" hidden="1">
      <c r="A30" s="18">
        <v>931</v>
      </c>
      <c r="B30" s="18" t="s">
        <v>35</v>
      </c>
      <c r="C30" s="20" t="s">
        <v>34</v>
      </c>
      <c r="D30" s="18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47.25" customHeight="1" hidden="1">
      <c r="A31" s="18">
        <v>931</v>
      </c>
      <c r="B31" s="18" t="s">
        <v>37</v>
      </c>
      <c r="C31" s="20" t="s">
        <v>36</v>
      </c>
      <c r="D31" s="18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8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8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8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8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8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8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18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</sheetData>
  <sheetProtection/>
  <mergeCells count="6">
    <mergeCell ref="C1:E1"/>
    <mergeCell ref="A3:E5"/>
    <mergeCell ref="D6:E6"/>
    <mergeCell ref="C6:C7"/>
    <mergeCell ref="B6:B7"/>
    <mergeCell ref="A6:A7"/>
  </mergeCells>
  <printOptions horizontalCentered="1"/>
  <pageMargins left="0.1968503937007874" right="0.1968503937007874" top="0.2755905511811024" bottom="0" header="0.5118110236220472" footer="0.275590551181102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</cp:lastModifiedBy>
  <cp:lastPrinted>2018-12-19T10:44:12Z</cp:lastPrinted>
  <dcterms:created xsi:type="dcterms:W3CDTF">1996-10-08T23:32:33Z</dcterms:created>
  <dcterms:modified xsi:type="dcterms:W3CDTF">2018-12-19T10:45:41Z</dcterms:modified>
  <cp:category/>
  <cp:version/>
  <cp:contentType/>
  <cp:contentStatus/>
</cp:coreProperties>
</file>